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firstSheet="1" activeTab="2"/>
  </bookViews>
  <sheets>
    <sheet name="SHEET 1" sheetId="1" state="hidden" r:id="rId1"/>
    <sheet name="P&amp;L" sheetId="2" r:id="rId2"/>
    <sheet name="B&amp;S" sheetId="3" r:id="rId3"/>
    <sheet name="Equity" sheetId="4" r:id="rId4"/>
    <sheet name="Cashflow" sheetId="5" r:id="rId5"/>
  </sheets>
  <definedNames>
    <definedName name="_xlnm.Print_Area" localSheetId="1">'P&amp;L'!$A$1:$F$58</definedName>
  </definedNames>
  <calcPr fullCalcOnLoad="1"/>
</workbook>
</file>

<file path=xl/sharedStrings.xml><?xml version="1.0" encoding="utf-8"?>
<sst xmlns="http://schemas.openxmlformats.org/spreadsheetml/2006/main" count="207" uniqueCount="143">
  <si>
    <t>(Incorporated in Malaysia)</t>
  </si>
  <si>
    <t>Condensed Consolidated Balance Sheet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</si>
  <si>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</si>
  <si>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</si>
  <si>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</si>
  <si>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</si>
  <si>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</si>
  <si>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</si>
  <si>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</si>
  <si>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</si>
  <si>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</si>
  <si>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</si>
  <si>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</si>
  <si>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</si>
  <si>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</si>
  <si>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</si>
  <si>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</si>
  <si>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</si>
  <si>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</si>
  <si>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</si>
  <si>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</si>
  <si>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</si>
  <si>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</si>
  <si>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</si>
  <si>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</si>
  <si>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</si>
  <si>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</si>
  <si>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</si>
  <si>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</si>
  <si>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</si>
  <si>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</si>
  <si>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</si>
  <si>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</si>
  <si>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</si>
  <si>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Depreciation</t>
  </si>
  <si>
    <t>Cash generated from operations</t>
  </si>
  <si>
    <t>Tax paid</t>
  </si>
  <si>
    <t>Net cash from investing activities</t>
  </si>
  <si>
    <t>Repayment of term loans</t>
  </si>
  <si>
    <t>Fixed deposits</t>
  </si>
  <si>
    <t>PROPERTY, PLANT AND EQUIPMENT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</si>
  <si>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</si>
  <si>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</si>
  <si>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</si>
  <si>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</si>
  <si>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</si>
  <si>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</si>
  <si>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</si>
  <si>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</si>
  <si>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</si>
  <si>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</si>
  <si>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</si>
  <si>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</si>
  <si>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</si>
  <si>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</si>
  <si>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</si>
  <si>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</si>
  <si>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</si>
  <si>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CASH FLOWS FROM FINANCING ACTIVITIES</t>
  </si>
  <si>
    <t>Retained Profits</t>
  </si>
  <si>
    <t>Share Premium</t>
  </si>
  <si>
    <t>Reserve on Consolidation</t>
  </si>
  <si>
    <t>SHAREHOLDERS' EQUITY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</si>
  <si>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</si>
  <si>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</si>
  <si>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</si>
  <si>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</si>
  <si>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Minority interest</t>
  </si>
  <si>
    <t>Net profit for the period</t>
  </si>
  <si>
    <t>Share of profits of associated companies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</si>
  <si>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</si>
  <si>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</si>
  <si>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</si>
  <si>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</si>
  <si>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</si>
  <si>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</si>
  <si>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</si>
  <si>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</si>
  <si>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</si>
  <si>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</si>
  <si>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</si>
  <si>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</si>
  <si>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UMS Holdngs Berhad</t>
  </si>
  <si>
    <t>Amortisation of goodwill</t>
  </si>
  <si>
    <t>Profit retained in associated companies</t>
  </si>
  <si>
    <t>Profit from disposal of property,plant and equipment</t>
  </si>
  <si>
    <t>Repayment of hire purchase creditors</t>
  </si>
  <si>
    <t>Dividend paid</t>
  </si>
  <si>
    <t>Proceeds from issue of shares</t>
  </si>
  <si>
    <t>CASH AND CASH EQUIVALENTS AT BEGINNING OF YEAR</t>
  </si>
  <si>
    <t xml:space="preserve">RM </t>
  </si>
  <si>
    <t>RM</t>
  </si>
  <si>
    <t xml:space="preserve">  </t>
  </si>
  <si>
    <t>Operating expenses</t>
  </si>
  <si>
    <t>Net Tangible Assets per share (sen)</t>
  </si>
  <si>
    <t>- Basic</t>
  </si>
  <si>
    <t>- Diluted</t>
  </si>
  <si>
    <t>Interest received</t>
  </si>
  <si>
    <t>Increase in inventories</t>
  </si>
  <si>
    <t>B5</t>
  </si>
  <si>
    <t>A9</t>
  </si>
  <si>
    <t>B9</t>
  </si>
  <si>
    <t xml:space="preserve">B8 </t>
  </si>
  <si>
    <t>Net Profit for the period</t>
  </si>
  <si>
    <t>Current quater ended</t>
  </si>
  <si>
    <t>Comparative quarter ended</t>
  </si>
  <si>
    <t>2003</t>
  </si>
  <si>
    <t>2004</t>
  </si>
  <si>
    <t>Group for the year ended  30 September 2003.</t>
  </si>
  <si>
    <t>30 September 2003</t>
  </si>
  <si>
    <t>Group for the year ended  30 September 2003</t>
  </si>
  <si>
    <t>At 1 October 2003</t>
  </si>
  <si>
    <t>Issued during the period</t>
  </si>
  <si>
    <t>Dividend for the  year ended 30 September 2003</t>
  </si>
  <si>
    <t>the Group for the year ended  30 September 2003.</t>
  </si>
  <si>
    <t>For year ended</t>
  </si>
  <si>
    <t>September</t>
  </si>
  <si>
    <t>Bad debts written off</t>
  </si>
  <si>
    <t>Property,plant and equipment written off</t>
  </si>
  <si>
    <t>Interest expense</t>
  </si>
  <si>
    <t xml:space="preserve">Allowance  for doubtful debts no longer required </t>
  </si>
  <si>
    <t xml:space="preserve">Allowance  for doubtful debts </t>
  </si>
  <si>
    <t>Unrealised loss on foreign exchange</t>
  </si>
  <si>
    <t>Inventories written off</t>
  </si>
  <si>
    <t>Allowance for slow moving inventories no longer required</t>
  </si>
  <si>
    <t>(Decrease)/Increase  in trade and other payables</t>
  </si>
  <si>
    <t>NET (DECREASE)/INCREASE  IN CASH AND CASH EQUIVALENTS</t>
  </si>
  <si>
    <t>(Increase)/Decrease in trade and other receivables</t>
  </si>
  <si>
    <t>Interest paid</t>
  </si>
  <si>
    <t>(Repayment)/Drawndown of bills payable</t>
  </si>
  <si>
    <t xml:space="preserve">CASH AND CASH EQUIVALENTS </t>
  </si>
  <si>
    <t>30 September</t>
  </si>
  <si>
    <t>7.74</t>
  </si>
  <si>
    <t>For the periods ended 30 September</t>
  </si>
  <si>
    <t>12 month cumulative to</t>
  </si>
  <si>
    <t>At 30 September</t>
  </si>
  <si>
    <t>30 September 2004</t>
  </si>
  <si>
    <t>As At 30 September</t>
  </si>
  <si>
    <t>11.25</t>
  </si>
  <si>
    <t>For the year ended 30 September</t>
  </si>
  <si>
    <t>For the year ended 30 September 2004</t>
  </si>
  <si>
    <t>CASH AND CASH EQUIVALENTS AT END OF YEAR</t>
  </si>
  <si>
    <t xml:space="preserve">Tax prepaid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</si>
</sst>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4" xfId="15" applyNumberFormat="1" applyFont="1" applyBorder="1" applyAlignment="1" quotePrefix="1">
      <alignment/>
    </xf>
    <xf numFmtId="165" fontId="1" fillId="0" borderId="7" xfId="15" applyNumberFormat="1" applyFont="1" applyBorder="1" applyAlignment="1">
      <alignment/>
    </xf>
    <xf numFmtId="37" fontId="1" fillId="0" borderId="8" xfId="0" applyFont="1" applyBorder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1" fillId="0" borderId="6" xfId="15" applyNumberFormat="1" applyFont="1" applyBorder="1" applyAlignment="1" quotePrefix="1">
      <alignment horizontal="center"/>
    </xf>
    <xf numFmtId="43" fontId="1" fillId="0" borderId="0" xfId="15" applyNumberFormat="1" applyFont="1" applyBorder="1" applyAlignment="1" quotePrefix="1">
      <alignment horizontal="center"/>
    </xf>
    <xf numFmtId="165" fontId="1" fillId="0" borderId="6" xfId="15" applyNumberFormat="1" applyFont="1" applyBorder="1" applyAlignment="1" quotePrefix="1">
      <alignment horizontal="right"/>
    </xf>
    <xf numFmtId="165" fontId="1" fillId="0" borderId="4" xfId="15" applyNumberFormat="1" applyFont="1" applyBorder="1" applyAlignment="1">
      <alignment horizontal="right"/>
    </xf>
    <xf numFmtId="37" fontId="3" fillId="0" borderId="0" xfId="0" applyFont="1" applyBorder="1" applyAlignment="1">
      <alignment/>
    </xf>
    <xf numFmtId="37" fontId="2" fillId="0" borderId="0" xfId="0" applyFont="1" applyBorder="1" applyAlignment="1">
      <alignment horizontal="center"/>
    </xf>
    <xf numFmtId="37" fontId="1" fillId="0" borderId="0" xfId="0" applyFont="1" applyBorder="1" applyAlignment="1" quotePrefix="1">
      <alignment/>
    </xf>
    <xf numFmtId="165" fontId="1" fillId="0" borderId="0" xfId="15" applyNumberFormat="1" applyFont="1" applyBorder="1" applyAlignment="1" quotePrefix="1">
      <alignment horizontal="right"/>
    </xf>
    <xf numFmtId="37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286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553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B15" sqref="B15"/>
    </sheetView>
  </sheetViews>
  <sheetFormatPr defaultColWidth="9.140625" defaultRowHeight="12.75"/>
  <cols>
    <col min="3" max="3" width="19.140625" style="0" bestFit="1" customWidth="1"/>
    <col min="4" max="4" width="23.421875" style="0" bestFit="1" customWidth="1"/>
    <col min="5" max="6" width="19.421875" style="0" bestFit="1" customWidth="1"/>
  </cols>
  <sheetData>
    <row r="1" spans="1:6" ht="12.75">
      <c r="A1" s="4"/>
      <c r="B1" s="1"/>
      <c r="C1" s="10"/>
      <c r="D1" s="10"/>
      <c r="E1" s="10"/>
      <c r="F1" s="10"/>
    </row>
    <row r="2" spans="1:6" ht="12.75">
      <c r="A2" s="4"/>
      <c r="B2" s="1"/>
      <c r="C2" s="10"/>
      <c r="D2" s="10"/>
      <c r="E2" s="10"/>
      <c r="F2" s="10"/>
    </row>
    <row r="3" spans="1:6" ht="12.75">
      <c r="A3" s="1"/>
      <c r="B3" s="1"/>
      <c r="C3" s="10"/>
      <c r="D3" s="10"/>
      <c r="E3" s="10"/>
      <c r="F3" s="10"/>
    </row>
    <row r="4" spans="1:6" ht="12.75">
      <c r="A4" s="3"/>
      <c r="B4" s="3"/>
      <c r="C4" s="21"/>
      <c r="D4" s="21"/>
      <c r="E4" s="21"/>
      <c r="F4" s="21"/>
    </row>
    <row r="5" spans="1:6" ht="14.25">
      <c r="A5" s="39"/>
      <c r="B5" s="19"/>
      <c r="C5" s="30"/>
      <c r="D5" s="30"/>
      <c r="E5" s="30"/>
      <c r="F5" s="30"/>
    </row>
    <row r="6" spans="1:6" ht="14.25">
      <c r="A6" s="39"/>
      <c r="B6" s="19"/>
      <c r="C6" s="30"/>
      <c r="D6" s="30"/>
      <c r="E6" s="30"/>
      <c r="F6" s="30"/>
    </row>
    <row r="7" spans="1:6" ht="12.75">
      <c r="A7" s="19"/>
      <c r="B7" s="19"/>
      <c r="C7" s="30"/>
      <c r="D7" s="30"/>
      <c r="E7" s="30"/>
      <c r="F7" s="30"/>
    </row>
    <row r="8" spans="1:6" ht="12.75">
      <c r="A8" s="3"/>
      <c r="B8" s="3"/>
      <c r="C8" s="21"/>
      <c r="D8" s="21"/>
      <c r="E8" s="21"/>
      <c r="F8" s="21"/>
    </row>
    <row r="9" spans="1:6" ht="12.75">
      <c r="A9" s="3"/>
      <c r="B9" s="3"/>
      <c r="C9" s="23"/>
      <c r="D9" s="23"/>
      <c r="E9" s="23"/>
      <c r="F9" s="23"/>
    </row>
    <row r="10" spans="1:6" ht="12.75">
      <c r="A10" s="3"/>
      <c r="B10" s="3"/>
      <c r="C10" s="29"/>
      <c r="D10" s="29"/>
      <c r="E10" s="29"/>
      <c r="F10" s="29"/>
    </row>
    <row r="11" spans="1:6" ht="12.75">
      <c r="A11" s="3"/>
      <c r="B11" s="3"/>
      <c r="C11" s="29"/>
      <c r="D11" s="29"/>
      <c r="E11" s="29"/>
      <c r="F11" s="29"/>
    </row>
    <row r="12" spans="1:6" ht="12.75">
      <c r="A12" s="3"/>
      <c r="B12" s="3"/>
      <c r="C12" s="23"/>
      <c r="D12" s="23"/>
      <c r="E12" s="23"/>
      <c r="F12" s="23"/>
    </row>
    <row r="13" spans="1:6" ht="12.75">
      <c r="A13" s="3"/>
      <c r="B13" s="40"/>
      <c r="C13" s="21"/>
      <c r="D13" s="21"/>
      <c r="E13" s="21"/>
      <c r="F13" s="21"/>
    </row>
    <row r="14" spans="1:6" ht="12.75">
      <c r="A14" s="3"/>
      <c r="B14" s="3"/>
      <c r="C14" s="21"/>
      <c r="D14" s="21"/>
      <c r="E14" s="21"/>
      <c r="F14" s="21"/>
    </row>
    <row r="15" spans="1:6" ht="12.75">
      <c r="A15" s="19"/>
      <c r="B15" s="3"/>
      <c r="C15" s="31"/>
      <c r="D15" s="31"/>
      <c r="E15" s="31"/>
      <c r="F15" s="31"/>
    </row>
    <row r="16" spans="1:6" ht="12.75">
      <c r="A16" s="3"/>
      <c r="B16" s="3"/>
      <c r="C16" s="31"/>
      <c r="D16" s="31"/>
      <c r="E16" s="31"/>
      <c r="F16" s="31"/>
    </row>
    <row r="17" spans="1:6" ht="12.75">
      <c r="A17" s="19"/>
      <c r="B17" s="3"/>
      <c r="C17" s="31"/>
      <c r="D17" s="31"/>
      <c r="E17" s="31"/>
      <c r="F17" s="31"/>
    </row>
    <row r="18" spans="1:6" ht="12.75">
      <c r="A18" s="3"/>
      <c r="B18" s="3"/>
      <c r="C18" s="31"/>
      <c r="D18" s="31"/>
      <c r="E18" s="31"/>
      <c r="F18" s="31"/>
    </row>
    <row r="19" spans="1:6" ht="12.75">
      <c r="A19" s="3"/>
      <c r="B19" s="3"/>
      <c r="C19" s="31"/>
      <c r="D19" s="31"/>
      <c r="E19" s="31"/>
      <c r="F19" s="31"/>
    </row>
    <row r="20" spans="1:6" ht="12.75">
      <c r="A20" s="3"/>
      <c r="B20" s="3"/>
      <c r="C20" s="31"/>
      <c r="D20" s="31"/>
      <c r="E20" s="31"/>
      <c r="F20" s="31"/>
    </row>
    <row r="21" spans="1:6" ht="12.75">
      <c r="A21" s="3"/>
      <c r="B21" s="3"/>
      <c r="C21" s="31"/>
      <c r="D21" s="31"/>
      <c r="E21" s="31"/>
      <c r="F21" s="31"/>
    </row>
    <row r="22" spans="1:6" ht="12.75">
      <c r="A22" s="41"/>
      <c r="B22" s="3"/>
      <c r="C22" s="31"/>
      <c r="D22" s="31"/>
      <c r="E22" s="31"/>
      <c r="F22" s="31"/>
    </row>
    <row r="23" spans="1:6" ht="12.75">
      <c r="A23" s="41"/>
      <c r="B23" s="3"/>
      <c r="C23" s="31"/>
      <c r="D23" s="31"/>
      <c r="E23" s="31"/>
      <c r="F23" s="31"/>
    </row>
    <row r="24" spans="1:6" ht="12.75">
      <c r="A24" s="3"/>
      <c r="B24" s="3"/>
      <c r="C24" s="31"/>
      <c r="D24" s="31"/>
      <c r="E24" s="31"/>
      <c r="F24" s="31"/>
    </row>
    <row r="25" spans="1:6" ht="12.75">
      <c r="A25" s="3"/>
      <c r="B25" s="3"/>
      <c r="C25" s="31"/>
      <c r="D25" s="31"/>
      <c r="E25" s="31"/>
      <c r="F25" s="31"/>
    </row>
    <row r="26" spans="1:6" ht="12.75">
      <c r="A26" s="3"/>
      <c r="B26" s="3"/>
      <c r="C26" s="31"/>
      <c r="D26" s="31"/>
      <c r="E26" s="31"/>
      <c r="F26" s="31"/>
    </row>
    <row r="27" spans="1:6" ht="12.75">
      <c r="A27" s="3"/>
      <c r="B27" s="3"/>
      <c r="C27" s="31"/>
      <c r="D27" s="31"/>
      <c r="E27" s="31"/>
      <c r="F27" s="31"/>
    </row>
    <row r="28" spans="1:6" ht="12.75">
      <c r="A28" s="3"/>
      <c r="B28" s="3"/>
      <c r="C28" s="31"/>
      <c r="D28" s="31"/>
      <c r="E28" s="31"/>
      <c r="F28" s="31"/>
    </row>
    <row r="29" spans="1:6" ht="12.75">
      <c r="A29" s="3"/>
      <c r="B29" s="3"/>
      <c r="C29" s="31"/>
      <c r="D29" s="31"/>
      <c r="E29" s="31"/>
      <c r="F29" s="31"/>
    </row>
    <row r="30" spans="1:6" ht="12.75">
      <c r="A30" s="41"/>
      <c r="B30" s="3"/>
      <c r="C30" s="31"/>
      <c r="D30" s="31"/>
      <c r="E30" s="31"/>
      <c r="F30" s="31"/>
    </row>
    <row r="31" spans="1:6" ht="12.75">
      <c r="A31" s="3"/>
      <c r="B31" s="3"/>
      <c r="C31" s="31"/>
      <c r="D31" s="31"/>
      <c r="E31" s="31"/>
      <c r="F31" s="31"/>
    </row>
    <row r="32" spans="1:6" ht="12.75">
      <c r="A32" s="3"/>
      <c r="B32" s="3"/>
      <c r="C32" s="31"/>
      <c r="D32" s="31"/>
      <c r="E32" s="31"/>
      <c r="F32" s="31"/>
    </row>
    <row r="33" spans="1:6" ht="12.75">
      <c r="A33" s="3"/>
      <c r="B33" s="3"/>
      <c r="C33" s="31"/>
      <c r="D33" s="31"/>
      <c r="E33" s="31"/>
      <c r="F33" s="31"/>
    </row>
    <row r="34" spans="1:6" ht="12.75">
      <c r="A34" s="3"/>
      <c r="B34" s="3"/>
      <c r="C34" s="31"/>
      <c r="D34" s="31"/>
      <c r="E34" s="31"/>
      <c r="F34" s="31"/>
    </row>
    <row r="35" spans="1:6" ht="12.75">
      <c r="A35" s="3"/>
      <c r="B35" s="3"/>
      <c r="C35" s="31"/>
      <c r="D35" s="31"/>
      <c r="E35" s="31"/>
      <c r="F35" s="31"/>
    </row>
    <row r="36" spans="1:6" ht="12.75">
      <c r="A36" s="3"/>
      <c r="B36" s="3"/>
      <c r="C36" s="31"/>
      <c r="D36" s="31"/>
      <c r="E36" s="31"/>
      <c r="F36" s="31"/>
    </row>
    <row r="37" spans="1:6" ht="12.75">
      <c r="A37" s="3"/>
      <c r="B37" s="3"/>
      <c r="C37" s="31"/>
      <c r="D37" s="31"/>
      <c r="E37" s="31"/>
      <c r="F37" s="31"/>
    </row>
    <row r="38" spans="1:6" ht="12.75">
      <c r="A38" s="3"/>
      <c r="B38" s="40"/>
      <c r="C38" s="31"/>
      <c r="D38" s="31"/>
      <c r="E38" s="31"/>
      <c r="F38" s="31"/>
    </row>
    <row r="39" spans="1:6" ht="12.75">
      <c r="A39" s="3"/>
      <c r="B39" s="3"/>
      <c r="C39" s="31"/>
      <c r="D39" s="31"/>
      <c r="E39" s="31"/>
      <c r="F39" s="31"/>
    </row>
    <row r="40" spans="1:6" ht="12.75">
      <c r="A40" s="3"/>
      <c r="B40" s="3"/>
      <c r="C40" s="31"/>
      <c r="D40" s="31"/>
      <c r="E40" s="31"/>
      <c r="F40" s="31"/>
    </row>
    <row r="41" spans="1:6" ht="12.75">
      <c r="A41" s="3"/>
      <c r="B41" s="3"/>
      <c r="C41" s="31"/>
      <c r="D41" s="31"/>
      <c r="E41" s="31"/>
      <c r="F41" s="31"/>
    </row>
    <row r="42" spans="1:6" ht="12.75">
      <c r="A42" s="3"/>
      <c r="B42" s="3"/>
      <c r="C42" s="31"/>
      <c r="D42" s="31"/>
      <c r="E42" s="31"/>
      <c r="F42" s="31"/>
    </row>
    <row r="43" spans="1:6" ht="12.75">
      <c r="A43" s="3"/>
      <c r="B43" s="3"/>
      <c r="C43" s="31"/>
      <c r="D43" s="31"/>
      <c r="E43" s="31"/>
      <c r="F43" s="31"/>
    </row>
    <row r="44" spans="1:6" ht="12.75">
      <c r="A44" s="3"/>
      <c r="B44" s="3"/>
      <c r="C44" s="31"/>
      <c r="D44" s="31"/>
      <c r="E44" s="31"/>
      <c r="F44" s="31"/>
    </row>
    <row r="45" spans="1:6" ht="12.75">
      <c r="A45" s="3"/>
      <c r="B45" s="3"/>
      <c r="C45" s="31"/>
      <c r="D45" s="31"/>
      <c r="E45" s="31"/>
      <c r="F45" s="31"/>
    </row>
    <row r="46" spans="1:6" ht="12.75">
      <c r="A46" s="3"/>
      <c r="B46" s="40"/>
      <c r="C46" s="31"/>
      <c r="D46" s="31"/>
      <c r="E46" s="31"/>
      <c r="F46" s="31"/>
    </row>
    <row r="47" spans="1:6" ht="12.75">
      <c r="A47" s="41"/>
      <c r="B47" s="40"/>
      <c r="C47" s="34"/>
      <c r="D47" s="34"/>
      <c r="E47" s="34"/>
      <c r="F47" s="34"/>
    </row>
    <row r="48" spans="1:6" ht="12.75">
      <c r="A48" s="41"/>
      <c r="B48" s="3"/>
      <c r="C48" s="36"/>
      <c r="D48" s="36"/>
      <c r="E48" s="42"/>
      <c r="F48" s="42"/>
    </row>
    <row r="49" spans="1:6" ht="12.75">
      <c r="A49" s="3"/>
      <c r="B49" s="3"/>
      <c r="C49" s="21"/>
      <c r="D49" s="21"/>
      <c r="E49" s="21"/>
      <c r="F49" s="21"/>
    </row>
    <row r="50" spans="1:6" ht="12.75">
      <c r="A50" s="3"/>
      <c r="B50" s="3"/>
      <c r="C50" s="21"/>
      <c r="D50" s="21"/>
      <c r="E50" s="21"/>
      <c r="F50" s="21"/>
    </row>
    <row r="51" spans="1:6" ht="12.75">
      <c r="A51" s="3"/>
      <c r="B51" s="3"/>
      <c r="C51" s="21"/>
      <c r="D51" s="21"/>
      <c r="E51" s="21"/>
      <c r="F51" s="21"/>
    </row>
    <row r="52" spans="1:6" ht="12.75">
      <c r="A52" s="19"/>
      <c r="B52" s="40"/>
      <c r="C52" s="30"/>
      <c r="D52" s="19"/>
      <c r="E52" s="30"/>
      <c r="F52" s="19"/>
    </row>
    <row r="53" spans="1:6" ht="12.75">
      <c r="A53" s="19"/>
      <c r="B53" s="40"/>
      <c r="C53" s="30"/>
      <c r="D53" s="19"/>
      <c r="E53" s="30"/>
      <c r="F53" s="19"/>
    </row>
    <row r="54" spans="1:6" ht="12.75">
      <c r="A54" s="19"/>
      <c r="B54" s="40"/>
      <c r="C54" s="30"/>
      <c r="D54" s="19"/>
      <c r="E54" s="30"/>
      <c r="F54" s="19"/>
    </row>
    <row r="55" spans="1:6" ht="12.75">
      <c r="A55" s="19"/>
      <c r="B55" s="40"/>
      <c r="C55" s="30"/>
      <c r="D55" s="19"/>
      <c r="E55" s="30"/>
      <c r="F55" s="19"/>
    </row>
    <row r="56" spans="1:6" ht="12.75">
      <c r="A56" s="3"/>
      <c r="B56" s="3"/>
      <c r="C56" s="21"/>
      <c r="D56" s="21"/>
      <c r="E56" s="21"/>
      <c r="F56" s="21"/>
    </row>
    <row r="57" spans="1:6" ht="12.75">
      <c r="A57" s="3"/>
      <c r="B57" s="3"/>
      <c r="C57" s="21"/>
      <c r="D57" s="21"/>
      <c r="E57" s="21"/>
      <c r="F57" s="21"/>
    </row>
    <row r="58" spans="1:6" ht="12.75">
      <c r="A58" s="43"/>
      <c r="B58" s="43"/>
      <c r="C58" s="43"/>
      <c r="D58" s="43"/>
      <c r="E58" s="43"/>
      <c r="F58" s="43"/>
    </row>
    <row r="59" spans="1:6" ht="12.75">
      <c r="A59" s="43"/>
      <c r="B59" s="43"/>
      <c r="C59" s="43"/>
      <c r="D59" s="43"/>
      <c r="E59" s="43"/>
      <c r="F59" s="43"/>
    </row>
    <row r="60" spans="1:6" ht="12.75">
      <c r="A60" s="43"/>
      <c r="B60" s="43"/>
      <c r="C60" s="43"/>
      <c r="D60" s="43"/>
      <c r="E60" s="43"/>
      <c r="F60" s="43"/>
    </row>
    <row r="61" spans="1:6" ht="12.75">
      <c r="A61" s="43"/>
      <c r="B61" s="43"/>
      <c r="C61" s="43"/>
      <c r="D61" s="43"/>
      <c r="E61" s="43"/>
      <c r="F61" s="43"/>
    </row>
  </sheetData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24">
      <selection activeCell="C30" sqref="C30"/>
    </sheetView>
  </sheetViews>
  <sheetFormatPr defaultColWidth="9.140625" defaultRowHeight="12.75"/>
  <cols>
    <col min="1" max="1" width="28.57421875" style="1" customWidth="1"/>
    <col min="2" max="2" width="10.7109375" style="1" customWidth="1"/>
    <col min="3" max="3" width="18.57421875" style="10" customWidth="1"/>
    <col min="4" max="4" width="22.421875" style="10" customWidth="1"/>
    <col min="5" max="5" width="18.57421875" style="10" customWidth="1"/>
    <col min="6" max="6" width="21.28125" style="10" customWidth="1"/>
    <col min="7" max="16384" width="9.140625" style="1" customWidth="1"/>
  </cols>
  <sheetData>
    <row r="1" ht="12.75">
      <c r="A1" s="4" t="s">
        <v>70</v>
      </c>
    </row>
    <row r="2" ht="12.75">
      <c r="A2" s="4" t="s">
        <v>0</v>
      </c>
    </row>
    <row r="5" spans="1:6" s="4" customFormat="1" ht="14.25">
      <c r="A5" s="5" t="s">
        <v>14</v>
      </c>
      <c r="C5" s="20"/>
      <c r="D5" s="20"/>
      <c r="E5" s="20"/>
      <c r="F5" s="20"/>
    </row>
    <row r="6" spans="1:6" s="4" customFormat="1" ht="14.25">
      <c r="A6" s="5" t="s">
        <v>133</v>
      </c>
      <c r="C6" s="20"/>
      <c r="D6" s="20"/>
      <c r="E6" s="20"/>
      <c r="F6" s="20"/>
    </row>
    <row r="7" spans="3:6" s="4" customFormat="1" ht="12.75">
      <c r="C7" s="20"/>
      <c r="D7" s="20"/>
      <c r="E7" s="20"/>
      <c r="F7" s="20"/>
    </row>
    <row r="8" ht="12.75">
      <c r="A8" s="1" t="s">
        <v>81</v>
      </c>
    </row>
    <row r="9" spans="3:6" ht="12.75">
      <c r="C9" s="13" t="s">
        <v>104</v>
      </c>
      <c r="D9" s="13" t="s">
        <v>105</v>
      </c>
      <c r="E9" s="13" t="s">
        <v>134</v>
      </c>
      <c r="F9" s="13" t="s">
        <v>134</v>
      </c>
    </row>
    <row r="10" spans="1:6" ht="12.75">
      <c r="A10" s="1" t="s">
        <v>81</v>
      </c>
      <c r="C10" s="12" t="s">
        <v>131</v>
      </c>
      <c r="D10" s="12" t="s">
        <v>131</v>
      </c>
      <c r="E10" s="12" t="s">
        <v>131</v>
      </c>
      <c r="F10" s="12" t="s">
        <v>131</v>
      </c>
    </row>
    <row r="11" spans="3:6" ht="12.75">
      <c r="C11" s="12" t="s">
        <v>107</v>
      </c>
      <c r="D11" s="12" t="s">
        <v>106</v>
      </c>
      <c r="E11" s="12" t="s">
        <v>107</v>
      </c>
      <c r="F11" s="12" t="s">
        <v>106</v>
      </c>
    </row>
    <row r="12" spans="3:6" ht="12.75">
      <c r="C12" s="13" t="s">
        <v>91</v>
      </c>
      <c r="D12" s="13" t="s">
        <v>91</v>
      </c>
      <c r="E12" s="13" t="s">
        <v>91</v>
      </c>
      <c r="F12" s="13" t="s">
        <v>91</v>
      </c>
    </row>
    <row r="13" ht="12.75">
      <c r="B13" s="7" t="s">
        <v>13</v>
      </c>
    </row>
    <row r="15" spans="1:6" ht="12.75">
      <c r="A15" s="19" t="s">
        <v>15</v>
      </c>
      <c r="B15" s="3"/>
      <c r="C15" s="31">
        <v>14456573</v>
      </c>
      <c r="D15" s="31">
        <v>11154289</v>
      </c>
      <c r="E15" s="31">
        <v>54015554</v>
      </c>
      <c r="F15" s="31">
        <v>43332706</v>
      </c>
    </row>
    <row r="16" spans="3:6" ht="12.75">
      <c r="C16" s="24"/>
      <c r="D16" s="24"/>
      <c r="E16" s="24"/>
      <c r="F16" s="24"/>
    </row>
    <row r="17" spans="1:6" ht="12.75">
      <c r="A17" s="4" t="s">
        <v>16</v>
      </c>
      <c r="C17" s="32">
        <v>8795137</v>
      </c>
      <c r="D17" s="32">
        <v>5416411</v>
      </c>
      <c r="E17" s="32">
        <v>36517954</v>
      </c>
      <c r="F17" s="32">
        <v>28209983</v>
      </c>
    </row>
    <row r="18" spans="3:6" ht="12.75">
      <c r="C18" s="24"/>
      <c r="D18" s="24"/>
      <c r="E18" s="24"/>
      <c r="F18" s="24"/>
    </row>
    <row r="19" spans="1:6" ht="12.75">
      <c r="A19" s="1" t="s">
        <v>17</v>
      </c>
      <c r="C19" s="24">
        <f>+C15-C17</f>
        <v>5661436</v>
      </c>
      <c r="D19" s="24">
        <f>+D15-D17</f>
        <v>5737878</v>
      </c>
      <c r="E19" s="24">
        <f>+E15-E17</f>
        <v>17497600</v>
      </c>
      <c r="F19" s="24">
        <f>+F15-F17</f>
        <v>15122723</v>
      </c>
    </row>
    <row r="20" spans="3:6" ht="12.75">
      <c r="C20" s="24"/>
      <c r="D20" s="24"/>
      <c r="E20" s="24"/>
      <c r="F20" s="24"/>
    </row>
    <row r="21" spans="1:6" ht="12.75">
      <c r="A21" s="1" t="s">
        <v>18</v>
      </c>
      <c r="C21" s="24"/>
      <c r="D21" s="24"/>
      <c r="E21" s="24"/>
      <c r="F21" s="24"/>
    </row>
    <row r="22" spans="1:6" ht="12.75">
      <c r="A22" s="8" t="s">
        <v>43</v>
      </c>
      <c r="C22" s="24">
        <v>41392</v>
      </c>
      <c r="D22" s="24">
        <v>77047</v>
      </c>
      <c r="E22" s="24">
        <v>234745</v>
      </c>
      <c r="F22" s="24">
        <v>274199</v>
      </c>
    </row>
    <row r="23" spans="1:6" ht="12.75">
      <c r="A23" s="8" t="s">
        <v>44</v>
      </c>
      <c r="C23" s="24">
        <v>290437</v>
      </c>
      <c r="D23" s="24">
        <v>230121</v>
      </c>
      <c r="E23" s="24">
        <v>1035031</v>
      </c>
      <c r="F23" s="24">
        <v>873086</v>
      </c>
    </row>
    <row r="24" spans="3:6" ht="12.75">
      <c r="C24" s="24"/>
      <c r="D24" s="24"/>
      <c r="E24" s="24"/>
      <c r="F24" s="24"/>
    </row>
    <row r="25" spans="1:6" ht="12.75">
      <c r="A25" s="1" t="s">
        <v>93</v>
      </c>
      <c r="C25" s="32">
        <v>-4267228</v>
      </c>
      <c r="D25" s="32">
        <v>-3782003</v>
      </c>
      <c r="E25" s="32">
        <v>-12505573</v>
      </c>
      <c r="F25" s="32">
        <v>-11430897</v>
      </c>
    </row>
    <row r="26" spans="3:6" ht="12.75">
      <c r="C26" s="24"/>
      <c r="D26" s="24"/>
      <c r="E26" s="24"/>
      <c r="F26" s="24"/>
    </row>
    <row r="27" spans="1:6" ht="12.75">
      <c r="A27" s="1" t="s">
        <v>45</v>
      </c>
      <c r="C27" s="24">
        <f>+C19+C23+C25+C22</f>
        <v>1726037</v>
      </c>
      <c r="D27" s="24">
        <f>+D19+D23+D25+D22</f>
        <v>2263043</v>
      </c>
      <c r="E27" s="24">
        <f>+E19+E23+E25+E22</f>
        <v>6261803</v>
      </c>
      <c r="F27" s="24">
        <f>+F19+F23+F25+F22</f>
        <v>4839111</v>
      </c>
    </row>
    <row r="28" spans="3:6" ht="12.75">
      <c r="C28" s="24"/>
      <c r="D28" s="24"/>
      <c r="E28" s="24"/>
      <c r="F28" s="24"/>
    </row>
    <row r="29" spans="1:6" ht="12.75">
      <c r="A29" s="1" t="s">
        <v>19</v>
      </c>
      <c r="C29" s="24"/>
      <c r="D29" s="24"/>
      <c r="E29" s="24"/>
      <c r="F29" s="24"/>
    </row>
    <row r="30" spans="1:6" ht="12.75">
      <c r="A30" s="8" t="s">
        <v>46</v>
      </c>
      <c r="C30" s="32">
        <v>-1704</v>
      </c>
      <c r="D30" s="32">
        <v>0</v>
      </c>
      <c r="E30" s="32">
        <v>-4314</v>
      </c>
      <c r="F30" s="32">
        <v>0</v>
      </c>
    </row>
    <row r="31" spans="3:6" ht="12.75">
      <c r="C31" s="24"/>
      <c r="D31" s="24"/>
      <c r="E31" s="24"/>
      <c r="F31" s="24"/>
    </row>
    <row r="32" spans="3:6" ht="12.75">
      <c r="C32" s="31">
        <f>+C27+C30</f>
        <v>1724333</v>
      </c>
      <c r="D32" s="31">
        <f>+D27+D30</f>
        <v>2263043</v>
      </c>
      <c r="E32" s="31">
        <f>+E27+E30</f>
        <v>6257489</v>
      </c>
      <c r="F32" s="31">
        <f>+F27+F30</f>
        <v>4839111</v>
      </c>
    </row>
    <row r="33" spans="3:6" ht="12.75">
      <c r="C33" s="31"/>
      <c r="D33" s="31"/>
      <c r="E33" s="31"/>
      <c r="F33" s="31"/>
    </row>
    <row r="34" spans="1:6" ht="12.75">
      <c r="A34" s="1" t="s">
        <v>69</v>
      </c>
      <c r="C34" s="32">
        <v>-41421</v>
      </c>
      <c r="D34" s="32">
        <v>-140884</v>
      </c>
      <c r="E34" s="32">
        <v>687300</v>
      </c>
      <c r="F34" s="32">
        <v>1230484</v>
      </c>
    </row>
    <row r="35" spans="3:6" ht="12.75">
      <c r="C35" s="31"/>
      <c r="D35" s="31"/>
      <c r="E35" s="31"/>
      <c r="F35" s="31"/>
    </row>
    <row r="36" spans="1:6" ht="12.75">
      <c r="A36" s="1" t="s">
        <v>47</v>
      </c>
      <c r="C36" s="31">
        <f>+C32+C34</f>
        <v>1682912</v>
      </c>
      <c r="D36" s="31">
        <f>+D32+D34</f>
        <v>2122159</v>
      </c>
      <c r="E36" s="31">
        <f>+E32+E34</f>
        <v>6944789</v>
      </c>
      <c r="F36" s="31">
        <f>+F32+F34</f>
        <v>6069595</v>
      </c>
    </row>
    <row r="37" spans="3:6" ht="12.75">
      <c r="C37" s="24"/>
      <c r="D37" s="24"/>
      <c r="E37" s="24"/>
      <c r="F37" s="24"/>
    </row>
    <row r="38" spans="1:6" ht="12.75">
      <c r="A38" s="1" t="s">
        <v>20</v>
      </c>
      <c r="B38" s="7" t="s">
        <v>99</v>
      </c>
      <c r="C38" s="24">
        <v>178147</v>
      </c>
      <c r="D38" s="24">
        <v>-1228263</v>
      </c>
      <c r="E38" s="24">
        <v>-1989253</v>
      </c>
      <c r="F38" s="24">
        <v>-2677263</v>
      </c>
    </row>
    <row r="39" spans="3:6" ht="12.75">
      <c r="C39" s="32"/>
      <c r="D39" s="32"/>
      <c r="E39" s="32"/>
      <c r="F39" s="32"/>
    </row>
    <row r="40" spans="1:6" ht="12.75">
      <c r="A40" s="1" t="s">
        <v>48</v>
      </c>
      <c r="C40" s="31">
        <f>+C36+C38</f>
        <v>1861059</v>
      </c>
      <c r="D40" s="31">
        <f>+D36+D38</f>
        <v>893896</v>
      </c>
      <c r="E40" s="31">
        <f>+E36+E38</f>
        <v>4955536</v>
      </c>
      <c r="F40" s="31">
        <f>+F36+F38</f>
        <v>3392332</v>
      </c>
    </row>
    <row r="41" spans="3:6" ht="12.75">
      <c r="C41" s="24"/>
      <c r="D41" s="24"/>
      <c r="E41" s="24"/>
      <c r="F41" s="24"/>
    </row>
    <row r="42" spans="1:6" ht="12.75">
      <c r="A42" s="1" t="s">
        <v>67</v>
      </c>
      <c r="C42" s="24">
        <v>1552</v>
      </c>
      <c r="D42" s="24">
        <v>11458</v>
      </c>
      <c r="E42" s="24">
        <v>-55571</v>
      </c>
      <c r="F42" s="24">
        <v>-21525</v>
      </c>
    </row>
    <row r="43" spans="3:6" ht="12.75">
      <c r="C43" s="24"/>
      <c r="D43" s="24"/>
      <c r="E43" s="24"/>
      <c r="F43" s="24"/>
    </row>
    <row r="44" spans="1:6" ht="13.5" thickBot="1">
      <c r="A44" s="1" t="s">
        <v>68</v>
      </c>
      <c r="C44" s="33">
        <f>+C40+C42</f>
        <v>1862611</v>
      </c>
      <c r="D44" s="33">
        <f>+D40+D42</f>
        <v>905354</v>
      </c>
      <c r="E44" s="33">
        <f>+E40+E42</f>
        <v>4899965</v>
      </c>
      <c r="F44" s="33">
        <f>+F40+F42</f>
        <v>3370807</v>
      </c>
    </row>
    <row r="45" spans="3:6" ht="13.5" thickTop="1">
      <c r="C45" s="24"/>
      <c r="D45" s="24"/>
      <c r="E45" s="24"/>
      <c r="F45" s="24"/>
    </row>
    <row r="46" spans="1:6" ht="12.75">
      <c r="A46" s="1" t="s">
        <v>21</v>
      </c>
      <c r="B46" s="7"/>
      <c r="C46" s="24"/>
      <c r="D46" s="24"/>
      <c r="E46" s="24" t="s">
        <v>81</v>
      </c>
      <c r="F46" s="24" t="s">
        <v>81</v>
      </c>
    </row>
    <row r="47" spans="1:6" ht="12.75">
      <c r="A47" s="8" t="s">
        <v>95</v>
      </c>
      <c r="B47" s="7"/>
      <c r="C47" s="34">
        <v>4.58</v>
      </c>
      <c r="D47" s="34">
        <v>2.23</v>
      </c>
      <c r="E47" s="34">
        <v>12.04</v>
      </c>
      <c r="F47" s="34">
        <v>8.29</v>
      </c>
    </row>
    <row r="48" spans="1:6" ht="13.5" thickBot="1">
      <c r="A48" s="8" t="s">
        <v>96</v>
      </c>
      <c r="C48" s="35">
        <v>4.28</v>
      </c>
      <c r="D48" s="35">
        <v>2.08</v>
      </c>
      <c r="E48" s="37" t="s">
        <v>138</v>
      </c>
      <c r="F48" s="37" t="s">
        <v>132</v>
      </c>
    </row>
    <row r="49" ht="13.5" thickTop="1"/>
    <row r="52" spans="1:5" s="4" customFormat="1" ht="12.75">
      <c r="A52" s="4" t="s">
        <v>64</v>
      </c>
      <c r="B52" s="7"/>
      <c r="C52" s="20"/>
      <c r="E52" s="20"/>
    </row>
    <row r="53" spans="1:5" s="4" customFormat="1" ht="12.75">
      <c r="A53" s="4" t="s">
        <v>108</v>
      </c>
      <c r="B53" s="7"/>
      <c r="C53" s="20"/>
      <c r="E53" s="20"/>
    </row>
    <row r="54" spans="2:5" s="4" customFormat="1" ht="12.75">
      <c r="B54" s="7"/>
      <c r="C54" s="20"/>
      <c r="E54" s="20"/>
    </row>
    <row r="55" spans="2:5" s="4" customFormat="1" ht="12.75">
      <c r="B55" s="7"/>
      <c r="C55" s="20"/>
      <c r="E55" s="20"/>
    </row>
    <row r="56" ht="12.75">
      <c r="A56" s="1" t="s">
        <v>42</v>
      </c>
    </row>
  </sheetData>
  <printOptions/>
  <pageMargins left="0.75" right="0.26" top="1" bottom="1" header="0.5" footer="0.5"/>
  <pageSetup firstPageNumber="1" useFirstPageNumber="1" fitToHeight="1" fitToWidth="1" horizontalDpi="600" verticalDpi="600" orientation="portrait" scale="81" r:id="rId1"/>
  <headerFooter alignWithMargins="0">
    <oddFooter>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A5" sqref="A5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70</v>
      </c>
      <c r="B1" s="7"/>
      <c r="C1" s="20" t="s">
        <v>81</v>
      </c>
      <c r="E1" s="20"/>
    </row>
    <row r="2" spans="1:5" s="4" customFormat="1" ht="12.75">
      <c r="A2" s="4" t="s">
        <v>0</v>
      </c>
      <c r="B2" s="7"/>
      <c r="C2" s="20"/>
      <c r="E2" s="20"/>
    </row>
    <row r="4" spans="1:5" s="4" customFormat="1" ht="14.25">
      <c r="A4" s="5" t="s">
        <v>1</v>
      </c>
      <c r="B4" s="7"/>
      <c r="C4" s="20"/>
      <c r="E4" s="20"/>
    </row>
    <row r="5" spans="1:5" s="4" customFormat="1" ht="14.25">
      <c r="A5" s="5" t="s">
        <v>137</v>
      </c>
      <c r="B5" s="7"/>
      <c r="C5" s="20"/>
      <c r="E5" s="20"/>
    </row>
    <row r="6" spans="1:5" s="4" customFormat="1" ht="14.25">
      <c r="A6" s="5"/>
      <c r="B6" s="7"/>
      <c r="C6" s="20"/>
      <c r="E6" s="20"/>
    </row>
    <row r="7" spans="1:5" s="4" customFormat="1" ht="14.25">
      <c r="A7" s="5"/>
      <c r="B7" s="7"/>
      <c r="C7" s="20"/>
      <c r="E7" s="20"/>
    </row>
    <row r="9" spans="3:5" ht="12.75">
      <c r="C9" s="12" t="s">
        <v>136</v>
      </c>
      <c r="D9" s="6"/>
      <c r="E9" s="12" t="s">
        <v>109</v>
      </c>
    </row>
    <row r="10" spans="3:5" ht="12.75">
      <c r="C10" s="13" t="s">
        <v>90</v>
      </c>
      <c r="D10" s="7"/>
      <c r="E10" s="13" t="s">
        <v>90</v>
      </c>
    </row>
    <row r="11" spans="3:4" ht="12.75">
      <c r="C11" s="24"/>
      <c r="D11" s="2"/>
    </row>
    <row r="12" ht="12.75">
      <c r="B12" s="7" t="s">
        <v>13</v>
      </c>
    </row>
    <row r="14" spans="1:5" ht="12.75">
      <c r="A14" s="4" t="s">
        <v>40</v>
      </c>
      <c r="B14" s="7" t="s">
        <v>100</v>
      </c>
      <c r="C14" s="10">
        <v>21293561</v>
      </c>
      <c r="E14" s="10">
        <v>19726599</v>
      </c>
    </row>
    <row r="15" ht="12.75">
      <c r="A15" s="4"/>
    </row>
    <row r="16" spans="1:5" ht="12.75">
      <c r="A16" s="4" t="s">
        <v>73</v>
      </c>
      <c r="C16" s="10">
        <v>100585</v>
      </c>
      <c r="E16" s="10">
        <v>201168</v>
      </c>
    </row>
    <row r="17" ht="12.75">
      <c r="A17" s="4"/>
    </row>
    <row r="18" spans="1:5" ht="12.75">
      <c r="A18" s="4" t="s">
        <v>71</v>
      </c>
      <c r="C18" s="10">
        <v>8922997</v>
      </c>
      <c r="E18" s="10">
        <v>9185489</v>
      </c>
    </row>
    <row r="19" ht="12.75">
      <c r="A19" s="4"/>
    </row>
    <row r="20" spans="1:5" ht="12.75">
      <c r="A20" s="4" t="s">
        <v>72</v>
      </c>
      <c r="C20" s="21">
        <v>53700</v>
      </c>
      <c r="D20" s="3"/>
      <c r="E20" s="21">
        <v>53700</v>
      </c>
    </row>
    <row r="22" ht="12.75">
      <c r="A22" s="1" t="s">
        <v>81</v>
      </c>
    </row>
    <row r="23" ht="12.75">
      <c r="A23" s="4" t="s">
        <v>2</v>
      </c>
    </row>
    <row r="24" spans="1:5" ht="12.75">
      <c r="A24" s="1" t="s">
        <v>3</v>
      </c>
      <c r="C24" s="15">
        <v>17193385</v>
      </c>
      <c r="D24" s="3"/>
      <c r="E24" s="15">
        <v>11893383</v>
      </c>
    </row>
    <row r="25" spans="1:5" ht="12.75">
      <c r="A25" s="1" t="s">
        <v>4</v>
      </c>
      <c r="C25" s="16">
        <v>22422461</v>
      </c>
      <c r="D25" s="3"/>
      <c r="E25" s="16">
        <v>19255802</v>
      </c>
    </row>
    <row r="26" spans="1:5" ht="12.75">
      <c r="A26" s="1" t="s">
        <v>5</v>
      </c>
      <c r="C26" s="16">
        <v>593282</v>
      </c>
      <c r="D26" s="3"/>
      <c r="E26" s="16">
        <v>516316</v>
      </c>
    </row>
    <row r="27" spans="1:5" ht="12.75">
      <c r="A27" s="1" t="s">
        <v>142</v>
      </c>
      <c r="C27" s="16">
        <v>392690</v>
      </c>
      <c r="D27" s="3"/>
      <c r="E27" s="26">
        <v>323928</v>
      </c>
    </row>
    <row r="28" spans="1:5" ht="12.75">
      <c r="A28" s="1" t="s">
        <v>74</v>
      </c>
      <c r="C28" s="17">
        <v>8043537</v>
      </c>
      <c r="D28" s="3"/>
      <c r="E28" s="17">
        <v>14451315</v>
      </c>
    </row>
    <row r="29" spans="3:5" ht="12.75">
      <c r="C29" s="16"/>
      <c r="D29" s="3"/>
      <c r="E29" s="16"/>
    </row>
    <row r="30" spans="3:5" ht="12.75">
      <c r="C30" s="17">
        <f>SUM(C24:C28)</f>
        <v>48645355</v>
      </c>
      <c r="D30" s="3"/>
      <c r="E30" s="17">
        <f>SUM(E24:E28)</f>
        <v>46440744</v>
      </c>
    </row>
    <row r="31" spans="3:4" ht="12.75">
      <c r="C31" s="21"/>
      <c r="D31" s="3"/>
    </row>
    <row r="33" ht="12.75">
      <c r="A33" s="4" t="s">
        <v>7</v>
      </c>
    </row>
    <row r="34" spans="1:5" ht="12.75">
      <c r="A34" s="1" t="s">
        <v>80</v>
      </c>
      <c r="C34" s="15">
        <v>5056838</v>
      </c>
      <c r="D34" s="3"/>
      <c r="E34" s="15">
        <v>6629502</v>
      </c>
    </row>
    <row r="35" spans="1:5" ht="12.75">
      <c r="A35" s="1" t="s">
        <v>8</v>
      </c>
      <c r="C35" s="16">
        <v>1430529</v>
      </c>
      <c r="D35" s="3"/>
      <c r="E35" s="16">
        <v>1280508</v>
      </c>
    </row>
    <row r="36" spans="1:5" ht="12.75">
      <c r="A36" s="1" t="s">
        <v>75</v>
      </c>
      <c r="B36" s="7" t="s">
        <v>101</v>
      </c>
      <c r="C36" s="16">
        <v>1742519</v>
      </c>
      <c r="D36" s="3"/>
      <c r="E36" s="16">
        <v>1099314</v>
      </c>
    </row>
    <row r="37" spans="1:5" ht="12.75">
      <c r="A37" s="1" t="s">
        <v>9</v>
      </c>
      <c r="C37" s="25">
        <v>0</v>
      </c>
      <c r="D37" s="3"/>
      <c r="E37" s="17">
        <v>89313</v>
      </c>
    </row>
    <row r="38" spans="3:5" ht="12.75">
      <c r="C38" s="16"/>
      <c r="D38" s="3"/>
      <c r="E38" s="16"/>
    </row>
    <row r="39" spans="3:5" ht="12.75">
      <c r="C39" s="17">
        <f>SUM(C34:C37)</f>
        <v>8229886</v>
      </c>
      <c r="D39" s="3"/>
      <c r="E39" s="17">
        <f>SUM(E34:E37)</f>
        <v>9098637</v>
      </c>
    </row>
    <row r="40" spans="3:4" ht="12.75">
      <c r="C40" s="21"/>
      <c r="D40" s="3"/>
    </row>
    <row r="41" spans="3:4" ht="12.75">
      <c r="C41" s="21"/>
      <c r="D41" s="3"/>
    </row>
    <row r="42" spans="1:5" ht="12.75">
      <c r="A42" s="4" t="s">
        <v>41</v>
      </c>
      <c r="C42" s="14">
        <f>+C30-C39</f>
        <v>40415469</v>
      </c>
      <c r="D42" s="3"/>
      <c r="E42" s="14">
        <f>+E30-E39</f>
        <v>37342107</v>
      </c>
    </row>
    <row r="44" spans="3:5" ht="13.5" thickBot="1">
      <c r="C44" s="18">
        <f>+C42+C14+C16+C18+C20</f>
        <v>70786312</v>
      </c>
      <c r="D44" s="3"/>
      <c r="E44" s="18">
        <f>+E42+E14+E16+E18+E20</f>
        <v>66509063</v>
      </c>
    </row>
    <row r="45" spans="3:5" ht="13.5" thickTop="1">
      <c r="C45" s="21"/>
      <c r="D45" s="3"/>
      <c r="E45" s="21"/>
    </row>
    <row r="46" spans="3:5" ht="12.75">
      <c r="C46" s="21"/>
      <c r="D46" s="3"/>
      <c r="E46" s="21"/>
    </row>
    <row r="47" spans="3:5" ht="12.75">
      <c r="C47" s="21"/>
      <c r="D47" s="3"/>
      <c r="E47" s="21"/>
    </row>
    <row r="48" spans="3:5" ht="12.75">
      <c r="C48" s="21"/>
      <c r="D48" s="3"/>
      <c r="E48" s="21"/>
    </row>
    <row r="49" spans="3:5" ht="12.75">
      <c r="C49" s="21"/>
      <c r="D49" s="3"/>
      <c r="E49" s="21"/>
    </row>
    <row r="50" spans="3:5" ht="12.75">
      <c r="C50" s="21"/>
      <c r="D50" s="3"/>
      <c r="E50" s="21"/>
    </row>
    <row r="51" spans="3:5" ht="12.75">
      <c r="C51" s="21"/>
      <c r="D51" s="3"/>
      <c r="E51" s="21"/>
    </row>
    <row r="52" spans="3:5" ht="12.75">
      <c r="C52" s="21"/>
      <c r="D52" s="3"/>
      <c r="E52" s="21"/>
    </row>
    <row r="53" spans="3:5" ht="12.75">
      <c r="C53" s="21"/>
      <c r="D53" s="3"/>
      <c r="E53" s="21"/>
    </row>
    <row r="54" spans="3:5" ht="12.75">
      <c r="C54" s="21"/>
      <c r="D54" s="3"/>
      <c r="E54" s="21"/>
    </row>
    <row r="55" spans="3:5" ht="12.75">
      <c r="C55" s="21"/>
      <c r="D55" s="3"/>
      <c r="E55" s="21"/>
    </row>
    <row r="56" spans="1:5" s="4" customFormat="1" ht="12.75">
      <c r="A56" s="4" t="s">
        <v>70</v>
      </c>
      <c r="B56" s="7"/>
      <c r="C56" s="20"/>
      <c r="E56" s="20"/>
    </row>
    <row r="57" spans="1:5" s="4" customFormat="1" ht="12.75">
      <c r="A57" s="4" t="s">
        <v>0</v>
      </c>
      <c r="B57" s="7"/>
      <c r="C57" s="20"/>
      <c r="E57" s="20"/>
    </row>
    <row r="59" spans="1:5" s="4" customFormat="1" ht="14.25">
      <c r="A59" s="5" t="s">
        <v>1</v>
      </c>
      <c r="B59" s="7"/>
      <c r="C59" s="20"/>
      <c r="E59" s="20"/>
    </row>
    <row r="60" spans="1:5" s="4" customFormat="1" ht="14.25">
      <c r="A60" s="5" t="s">
        <v>135</v>
      </c>
      <c r="B60" s="7"/>
      <c r="C60" s="20"/>
      <c r="E60" s="20"/>
    </row>
    <row r="62" spans="3:5" ht="12.75">
      <c r="C62" s="12" t="s">
        <v>136</v>
      </c>
      <c r="D62" s="6"/>
      <c r="E62" s="12" t="s">
        <v>109</v>
      </c>
    </row>
    <row r="63" spans="3:5" ht="12.75">
      <c r="C63" s="13" t="s">
        <v>90</v>
      </c>
      <c r="D63" s="7"/>
      <c r="E63" s="13" t="s">
        <v>90</v>
      </c>
    </row>
    <row r="64" spans="3:4" ht="12.75">
      <c r="C64" s="24"/>
      <c r="D64" s="2"/>
    </row>
    <row r="65" ht="12.75">
      <c r="B65" s="7" t="s">
        <v>13</v>
      </c>
    </row>
    <row r="68" ht="12.75">
      <c r="A68" s="4" t="s">
        <v>10</v>
      </c>
    </row>
    <row r="70" spans="1:5" ht="12.75">
      <c r="A70" s="4" t="s">
        <v>11</v>
      </c>
      <c r="B70" s="7" t="s">
        <v>102</v>
      </c>
      <c r="C70" s="10">
        <v>40690000</v>
      </c>
      <c r="E70" s="10">
        <v>40663000</v>
      </c>
    </row>
    <row r="71" spans="1:4" ht="12.75">
      <c r="A71" s="4" t="s">
        <v>12</v>
      </c>
      <c r="B71" s="7" t="s">
        <v>92</v>
      </c>
      <c r="C71" s="21"/>
      <c r="D71" s="3"/>
    </row>
    <row r="72" spans="1:5" ht="12.75">
      <c r="A72" s="1" t="s">
        <v>59</v>
      </c>
      <c r="C72" s="15">
        <v>27579283</v>
      </c>
      <c r="D72" s="3"/>
      <c r="E72" s="15">
        <v>23265254</v>
      </c>
    </row>
    <row r="73" spans="1:5" ht="12.75">
      <c r="A73" s="1" t="s">
        <v>60</v>
      </c>
      <c r="C73" s="16">
        <v>1963740</v>
      </c>
      <c r="D73" s="3"/>
      <c r="E73" s="16">
        <v>1963740</v>
      </c>
    </row>
    <row r="74" spans="1:5" ht="12.75">
      <c r="A74" s="1" t="s">
        <v>61</v>
      </c>
      <c r="C74" s="17">
        <v>35518</v>
      </c>
      <c r="D74" s="3"/>
      <c r="E74" s="17">
        <v>35518</v>
      </c>
    </row>
    <row r="75" spans="3:5" ht="12.75">
      <c r="C75" s="21"/>
      <c r="D75" s="3"/>
      <c r="E75" s="21"/>
    </row>
    <row r="76" spans="3:5" ht="12.75">
      <c r="C76" s="14">
        <f>SUM(C72:C74)</f>
        <v>29578541</v>
      </c>
      <c r="D76" s="3"/>
      <c r="E76" s="14">
        <f>SUM(E72:E74)</f>
        <v>25264512</v>
      </c>
    </row>
    <row r="77" spans="1:5" ht="12.75">
      <c r="A77" s="4" t="s">
        <v>62</v>
      </c>
      <c r="C77" s="21">
        <f>SUM(C70:C74)</f>
        <v>70268541</v>
      </c>
      <c r="E77" s="10">
        <f>SUM(E70:E74)</f>
        <v>65927512</v>
      </c>
    </row>
    <row r="78" spans="1:3" ht="12.75">
      <c r="A78" s="4"/>
      <c r="C78" s="21"/>
    </row>
    <row r="79" spans="1:5" ht="12.75">
      <c r="A79" s="4" t="s">
        <v>79</v>
      </c>
      <c r="C79" s="21">
        <v>233105</v>
      </c>
      <c r="E79" s="10">
        <v>177534</v>
      </c>
    </row>
    <row r="80" ht="12.75">
      <c r="A80" s="4"/>
    </row>
    <row r="81" ht="12.75">
      <c r="A81" s="4" t="s">
        <v>78</v>
      </c>
    </row>
    <row r="82" spans="1:5" ht="12.75">
      <c r="A82" s="1" t="s">
        <v>76</v>
      </c>
      <c r="C82" s="10">
        <v>284666</v>
      </c>
      <c r="E82" s="10">
        <v>404017</v>
      </c>
    </row>
    <row r="83" spans="1:5" ht="12.75">
      <c r="A83" s="1" t="s">
        <v>77</v>
      </c>
      <c r="C83" s="14">
        <v>0</v>
      </c>
      <c r="D83" s="3"/>
      <c r="E83" s="14">
        <v>0</v>
      </c>
    </row>
    <row r="85" spans="3:5" ht="13.5" thickBot="1">
      <c r="C85" s="18">
        <f>SUM(C77:C83)</f>
        <v>70786312</v>
      </c>
      <c r="D85" s="3"/>
      <c r="E85" s="18">
        <f>SUM(E77:E83)</f>
        <v>66509063</v>
      </c>
    </row>
    <row r="86" ht="13.5" thickTop="1"/>
    <row r="87" spans="1:5" ht="12.75">
      <c r="A87" s="1" t="s">
        <v>94</v>
      </c>
      <c r="C87" s="10">
        <v>172</v>
      </c>
      <c r="E87" s="10">
        <v>162</v>
      </c>
    </row>
    <row r="91" spans="1:5" s="4" customFormat="1" ht="12.75">
      <c r="A91" s="4" t="s">
        <v>63</v>
      </c>
      <c r="B91" s="7"/>
      <c r="C91" s="20"/>
      <c r="E91" s="20"/>
    </row>
    <row r="92" spans="1:5" s="4" customFormat="1" ht="12.75">
      <c r="A92" s="4" t="s">
        <v>110</v>
      </c>
      <c r="B92" s="7"/>
      <c r="C92" s="20"/>
      <c r="E92" s="20"/>
    </row>
    <row r="95" ht="12.75">
      <c r="A95" s="1" t="s">
        <v>42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Footer>&amp;R&amp;"Times New Roman,Regular"&amp;12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A7" sqref="A7"/>
    </sheetView>
  </sheetViews>
  <sheetFormatPr defaultColWidth="9.140625" defaultRowHeight="12.75"/>
  <cols>
    <col min="1" max="1" width="37.7109375" style="1" customWidth="1"/>
    <col min="2" max="5" width="12.7109375" style="10" customWidth="1"/>
    <col min="6" max="6" width="13.28125" style="10" customWidth="1"/>
    <col min="7" max="7" width="10.7109375" style="1" bestFit="1" customWidth="1"/>
    <col min="8" max="16384" width="9.140625" style="1" customWidth="1"/>
  </cols>
  <sheetData>
    <row r="1" spans="1:6" s="4" customFormat="1" ht="12.75">
      <c r="A1" s="4" t="s">
        <v>70</v>
      </c>
      <c r="B1" s="20"/>
      <c r="C1" s="20"/>
      <c r="D1" s="20"/>
      <c r="E1" s="20"/>
      <c r="F1" s="20"/>
    </row>
    <row r="2" spans="1:6" s="4" customFormat="1" ht="12.75">
      <c r="A2" s="4" t="s">
        <v>0</v>
      </c>
      <c r="B2" s="20"/>
      <c r="C2" s="20"/>
      <c r="D2" s="20"/>
      <c r="E2" s="20"/>
      <c r="F2" s="20"/>
    </row>
    <row r="3" spans="2:6" s="4" customFormat="1" ht="12.75">
      <c r="B3" s="20"/>
      <c r="C3" s="20"/>
      <c r="D3" s="20"/>
      <c r="E3" s="20"/>
      <c r="F3" s="20"/>
    </row>
    <row r="4" spans="2:6" s="4" customFormat="1" ht="12.75">
      <c r="B4" s="20"/>
      <c r="C4" s="20"/>
      <c r="D4" s="20"/>
      <c r="E4" s="20"/>
      <c r="F4" s="20"/>
    </row>
    <row r="5" spans="1:6" s="4" customFormat="1" ht="14.25">
      <c r="A5" s="5" t="s">
        <v>22</v>
      </c>
      <c r="B5" s="20"/>
      <c r="C5" s="20"/>
      <c r="D5" s="20"/>
      <c r="E5" s="20"/>
      <c r="F5" s="20"/>
    </row>
    <row r="6" spans="1:6" s="4" customFormat="1" ht="14.25">
      <c r="A6" s="5" t="s">
        <v>140</v>
      </c>
      <c r="B6" s="20"/>
      <c r="C6" s="20"/>
      <c r="D6" s="20"/>
      <c r="E6" s="20"/>
      <c r="F6" s="20"/>
    </row>
    <row r="7" spans="2:6" s="4" customFormat="1" ht="12.75">
      <c r="B7" s="20"/>
      <c r="C7" s="20" t="s">
        <v>92</v>
      </c>
      <c r="D7" s="20"/>
      <c r="E7" s="20"/>
      <c r="F7" s="20"/>
    </row>
    <row r="8" spans="2:6" s="4" customFormat="1" ht="12.75">
      <c r="B8" s="20"/>
      <c r="C8" s="20"/>
      <c r="D8" s="13"/>
      <c r="E8" s="20"/>
      <c r="F8" s="20"/>
    </row>
    <row r="9" ht="12.75">
      <c r="E9" s="21"/>
    </row>
    <row r="10" spans="2:6" s="7" customFormat="1" ht="12.75">
      <c r="B10" s="13"/>
      <c r="D10" s="23"/>
      <c r="E10" s="13"/>
      <c r="F10" s="13"/>
    </row>
    <row r="11" spans="2:6" s="7" customFormat="1" ht="12.75">
      <c r="B11" s="13"/>
      <c r="D11" s="23"/>
      <c r="E11" s="23"/>
      <c r="F11" s="13"/>
    </row>
    <row r="12" spans="2:6" s="7" customFormat="1" ht="12.75">
      <c r="B12" s="13"/>
      <c r="C12" s="13" t="s">
        <v>25</v>
      </c>
      <c r="D12" s="23"/>
      <c r="E12" s="22"/>
      <c r="F12" s="13"/>
    </row>
    <row r="13" spans="2:6" s="7" customFormat="1" ht="12.75">
      <c r="B13" s="13" t="s">
        <v>23</v>
      </c>
      <c r="C13" s="13" t="s">
        <v>26</v>
      </c>
      <c r="D13" s="13" t="s">
        <v>28</v>
      </c>
      <c r="E13" s="13" t="s">
        <v>30</v>
      </c>
      <c r="F13" s="13"/>
    </row>
    <row r="14" spans="2:6" s="7" customFormat="1" ht="12.75">
      <c r="B14" s="13" t="s">
        <v>24</v>
      </c>
      <c r="C14" s="13" t="s">
        <v>27</v>
      </c>
      <c r="D14" s="13" t="s">
        <v>29</v>
      </c>
      <c r="E14" s="13" t="s">
        <v>31</v>
      </c>
      <c r="F14" s="13" t="s">
        <v>32</v>
      </c>
    </row>
    <row r="15" spans="2:6" s="7" customFormat="1" ht="12.75">
      <c r="B15" s="13" t="s">
        <v>90</v>
      </c>
      <c r="C15" s="13" t="s">
        <v>90</v>
      </c>
      <c r="D15" s="13" t="s">
        <v>90</v>
      </c>
      <c r="E15" s="13" t="s">
        <v>90</v>
      </c>
      <c r="F15" s="13" t="s">
        <v>90</v>
      </c>
    </row>
    <row r="17" spans="1:6" ht="12.75">
      <c r="A17" s="1" t="s">
        <v>111</v>
      </c>
      <c r="B17" s="21">
        <v>40663000</v>
      </c>
      <c r="C17" s="21">
        <v>23265254</v>
      </c>
      <c r="D17" s="21">
        <v>1963740</v>
      </c>
      <c r="E17" s="21">
        <v>35518</v>
      </c>
      <c r="F17" s="21">
        <f>SUM(B17:E17)</f>
        <v>65927512</v>
      </c>
    </row>
    <row r="18" spans="2:6" ht="12.75">
      <c r="B18" s="21"/>
      <c r="C18" s="21"/>
      <c r="D18" s="21"/>
      <c r="E18" s="21"/>
      <c r="F18" s="21"/>
    </row>
    <row r="19" spans="1:6" ht="12.75">
      <c r="A19" s="1" t="s">
        <v>112</v>
      </c>
      <c r="B19" s="21">
        <v>27000</v>
      </c>
      <c r="C19" s="21">
        <v>0</v>
      </c>
      <c r="D19" s="21">
        <v>0</v>
      </c>
      <c r="E19" s="21">
        <v>0</v>
      </c>
      <c r="F19" s="21">
        <f>SUM(B19:E19)</f>
        <v>27000</v>
      </c>
    </row>
    <row r="20" spans="2:6" ht="12.75">
      <c r="B20" s="21"/>
      <c r="C20" s="21"/>
      <c r="D20" s="21"/>
      <c r="E20" s="21"/>
      <c r="F20" s="21">
        <f>SUM(B20:E20)</f>
        <v>0</v>
      </c>
    </row>
    <row r="21" spans="1:6" ht="12.75">
      <c r="A21" s="1" t="s">
        <v>103</v>
      </c>
      <c r="B21" s="21">
        <v>0</v>
      </c>
      <c r="C21" s="21">
        <v>4899965</v>
      </c>
      <c r="D21" s="21">
        <v>0</v>
      </c>
      <c r="E21" s="21">
        <v>0</v>
      </c>
      <c r="F21" s="21">
        <f>SUM(B21:E21)</f>
        <v>4899965</v>
      </c>
    </row>
    <row r="22" spans="2:6" ht="12.75">
      <c r="B22" s="21"/>
      <c r="C22" s="21"/>
      <c r="D22" s="21"/>
      <c r="E22" s="21"/>
      <c r="F22" s="21">
        <f>SUM(B22:E22)</f>
        <v>0</v>
      </c>
    </row>
    <row r="23" spans="1:6" ht="12.75">
      <c r="A23" s="1" t="s">
        <v>113</v>
      </c>
      <c r="B23" s="21">
        <v>0</v>
      </c>
      <c r="C23" s="21">
        <v>-585936</v>
      </c>
      <c r="D23" s="21">
        <v>0</v>
      </c>
      <c r="E23" s="21">
        <v>0</v>
      </c>
      <c r="F23" s="21">
        <f>SUM(B23:E23)</f>
        <v>-585936</v>
      </c>
    </row>
    <row r="24" spans="2:6" ht="12.75">
      <c r="B24" s="21"/>
      <c r="C24" s="21"/>
      <c r="D24" s="21"/>
      <c r="E24" s="21"/>
      <c r="F24" s="21"/>
    </row>
    <row r="25" spans="2:6" ht="13.5" thickBot="1">
      <c r="B25" s="27">
        <f>SUM(B17:B24)</f>
        <v>40690000</v>
      </c>
      <c r="C25" s="27">
        <f>SUM(C17:C24)</f>
        <v>27579283</v>
      </c>
      <c r="D25" s="27">
        <f>SUM(D17:D24)</f>
        <v>1963740</v>
      </c>
      <c r="E25" s="27">
        <f>SUM(E17:E24)</f>
        <v>35518</v>
      </c>
      <c r="F25" s="27">
        <f>SUM(B25:E25)</f>
        <v>70268541</v>
      </c>
    </row>
    <row r="26" ht="12.75">
      <c r="F26" s="21"/>
    </row>
    <row r="27" spans="1:5" s="4" customFormat="1" ht="12.75">
      <c r="A27" s="4" t="s">
        <v>66</v>
      </c>
      <c r="B27" s="7"/>
      <c r="C27" s="20"/>
      <c r="E27" s="20"/>
    </row>
    <row r="28" spans="1:5" s="4" customFormat="1" ht="12.75">
      <c r="A28" s="4" t="s">
        <v>114</v>
      </c>
      <c r="B28" s="7"/>
      <c r="C28" s="20"/>
      <c r="E28" s="20"/>
    </row>
    <row r="30" ht="12.75">
      <c r="A30" s="1" t="s">
        <v>42</v>
      </c>
    </row>
    <row r="37" ht="12.75">
      <c r="A37" s="1" t="s">
        <v>81</v>
      </c>
    </row>
  </sheetData>
  <printOptions/>
  <pageMargins left="0.53" right="0.18" top="1" bottom="1" header="0.5" footer="0.5"/>
  <pageSetup fitToHeight="1" fitToWidth="1" horizontalDpi="600" verticalDpi="600" orientation="portrait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spans="1:2" ht="12.75">
      <c r="A1" s="4" t="s">
        <v>82</v>
      </c>
      <c r="B1" s="1" t="s">
        <v>81</v>
      </c>
    </row>
    <row r="2" ht="12.75">
      <c r="A2" s="4" t="s">
        <v>0</v>
      </c>
    </row>
    <row r="3" ht="12.75">
      <c r="A3" s="4"/>
    </row>
    <row r="5" spans="1:5" s="4" customFormat="1" ht="14.25">
      <c r="A5" s="5" t="s">
        <v>33</v>
      </c>
      <c r="C5" s="20"/>
      <c r="E5" s="20"/>
    </row>
    <row r="6" spans="1:5" s="4" customFormat="1" ht="14.25">
      <c r="A6" s="5" t="s">
        <v>139</v>
      </c>
      <c r="C6" s="20"/>
      <c r="E6" s="13" t="s">
        <v>115</v>
      </c>
    </row>
    <row r="7" ht="12.75">
      <c r="E7" s="13" t="s">
        <v>116</v>
      </c>
    </row>
    <row r="8" spans="3:5" ht="12.75">
      <c r="C8" s="12" t="s">
        <v>107</v>
      </c>
      <c r="E8" s="12" t="s">
        <v>106</v>
      </c>
    </row>
    <row r="9" spans="3:5" ht="12.75">
      <c r="C9" s="13" t="s">
        <v>81</v>
      </c>
      <c r="D9" s="9"/>
      <c r="E9" s="29"/>
    </row>
    <row r="10" spans="3:5" ht="12.75">
      <c r="C10" s="13" t="s">
        <v>90</v>
      </c>
      <c r="D10" s="7"/>
      <c r="E10" s="23" t="s">
        <v>91</v>
      </c>
    </row>
    <row r="11" ht="12.75">
      <c r="E11" s="21"/>
    </row>
    <row r="12" spans="1:5" ht="12.75">
      <c r="A12" s="4" t="s">
        <v>49</v>
      </c>
      <c r="E12" s="21"/>
    </row>
    <row r="13" spans="1:5" ht="12.75">
      <c r="A13" s="1" t="s">
        <v>81</v>
      </c>
      <c r="E13" s="21"/>
    </row>
    <row r="14" spans="1:5" ht="12.75">
      <c r="A14" s="1" t="s">
        <v>47</v>
      </c>
      <c r="C14" s="10">
        <v>6944789</v>
      </c>
      <c r="E14" s="21">
        <v>6055233</v>
      </c>
    </row>
    <row r="15" spans="3:5" ht="12.75">
      <c r="C15" s="10" t="s">
        <v>81</v>
      </c>
      <c r="E15" s="21"/>
    </row>
    <row r="16" spans="1:5" ht="12.75">
      <c r="A16" s="1" t="s">
        <v>50</v>
      </c>
      <c r="E16" s="21"/>
    </row>
    <row r="17" ht="12.75">
      <c r="E17" s="21"/>
    </row>
    <row r="18" spans="1:5" ht="12.75">
      <c r="A18" s="1" t="s">
        <v>117</v>
      </c>
      <c r="C18" s="10">
        <v>38232</v>
      </c>
      <c r="E18" s="21">
        <v>204253</v>
      </c>
    </row>
    <row r="19" spans="1:5" ht="12.75">
      <c r="A19" s="1" t="s">
        <v>83</v>
      </c>
      <c r="C19" s="10">
        <v>100583</v>
      </c>
      <c r="E19" s="21">
        <v>100583</v>
      </c>
    </row>
    <row r="20" spans="1:5" ht="12.75">
      <c r="A20" s="1" t="s">
        <v>34</v>
      </c>
      <c r="C20" s="10">
        <v>1453092</v>
      </c>
      <c r="E20" s="21">
        <v>1338694</v>
      </c>
    </row>
    <row r="21" spans="1:5" ht="12.75">
      <c r="A21" s="1" t="s">
        <v>118</v>
      </c>
      <c r="C21" s="10">
        <v>20247</v>
      </c>
      <c r="E21" s="21">
        <v>20441</v>
      </c>
    </row>
    <row r="22" spans="1:5" ht="12.75">
      <c r="A22" s="1" t="s">
        <v>119</v>
      </c>
      <c r="C22" s="10">
        <v>4314</v>
      </c>
      <c r="E22" s="21">
        <v>233</v>
      </c>
    </row>
    <row r="23" spans="1:5" ht="12.75">
      <c r="A23" s="1" t="s">
        <v>120</v>
      </c>
      <c r="C23" s="10">
        <v>-88147</v>
      </c>
      <c r="E23" s="21">
        <v>-60651</v>
      </c>
    </row>
    <row r="24" spans="1:5" ht="12.75">
      <c r="A24" s="1" t="s">
        <v>121</v>
      </c>
      <c r="C24" s="10">
        <v>574674</v>
      </c>
      <c r="E24" s="21">
        <v>167707</v>
      </c>
    </row>
    <row r="25" spans="1:5" ht="12.75">
      <c r="A25" s="1" t="s">
        <v>84</v>
      </c>
      <c r="C25" s="10">
        <v>255100</v>
      </c>
      <c r="E25" s="21">
        <v>-1168084</v>
      </c>
    </row>
    <row r="26" spans="1:5" ht="12.75">
      <c r="A26" s="1" t="s">
        <v>85</v>
      </c>
      <c r="C26" s="10">
        <v>-323977</v>
      </c>
      <c r="E26" s="21">
        <v>-176427</v>
      </c>
    </row>
    <row r="27" spans="1:5" ht="12.75">
      <c r="A27" s="1" t="s">
        <v>97</v>
      </c>
      <c r="C27" s="21">
        <v>-234745</v>
      </c>
      <c r="D27" s="3"/>
      <c r="E27" s="21">
        <v>-274199</v>
      </c>
    </row>
    <row r="28" spans="1:5" ht="12.75">
      <c r="A28" s="1" t="s">
        <v>122</v>
      </c>
      <c r="C28" s="21">
        <v>0</v>
      </c>
      <c r="D28" s="3"/>
      <c r="E28" s="21">
        <v>12950</v>
      </c>
    </row>
    <row r="29" spans="1:5" ht="12.75">
      <c r="A29" s="1" t="s">
        <v>123</v>
      </c>
      <c r="C29" s="21">
        <v>0</v>
      </c>
      <c r="D29" s="3"/>
      <c r="E29" s="21">
        <v>8804</v>
      </c>
    </row>
    <row r="30" spans="1:5" ht="12.75">
      <c r="A30" s="1" t="s">
        <v>124</v>
      </c>
      <c r="C30" s="21">
        <v>0</v>
      </c>
      <c r="D30" s="3"/>
      <c r="E30" s="21">
        <v>-148541</v>
      </c>
    </row>
    <row r="31" spans="3:5" ht="12.75">
      <c r="C31" s="14"/>
      <c r="E31" s="14"/>
    </row>
    <row r="32" spans="1:5" ht="12.75">
      <c r="A32" s="4" t="s">
        <v>51</v>
      </c>
      <c r="C32" s="10">
        <f>SUM(C14:C30)</f>
        <v>8744162</v>
      </c>
      <c r="E32" s="21">
        <f>SUM(E14:E31)</f>
        <v>6080996</v>
      </c>
    </row>
    <row r="33" spans="1:5" ht="12.75">
      <c r="A33" s="4"/>
      <c r="E33" s="21"/>
    </row>
    <row r="34" spans="1:5" ht="12.75">
      <c r="A34" s="1" t="s">
        <v>98</v>
      </c>
      <c r="C34" s="10">
        <v>-5300002</v>
      </c>
      <c r="E34" s="21">
        <v>-4940989</v>
      </c>
    </row>
    <row r="35" spans="1:5" ht="12.75">
      <c r="A35" s="1" t="s">
        <v>127</v>
      </c>
      <c r="C35" s="10">
        <v>-3768384</v>
      </c>
      <c r="E35" s="21">
        <v>61834</v>
      </c>
    </row>
    <row r="36" spans="1:5" ht="12.75">
      <c r="A36" s="1" t="s">
        <v>125</v>
      </c>
      <c r="C36" s="10">
        <v>-1422643</v>
      </c>
      <c r="E36" s="21">
        <v>1815975</v>
      </c>
    </row>
    <row r="37" spans="3:5" ht="12.75">
      <c r="C37" s="14"/>
      <c r="D37" s="3"/>
      <c r="E37" s="14"/>
    </row>
    <row r="38" ht="12.75">
      <c r="E38" s="21"/>
    </row>
    <row r="39" spans="1:5" ht="12.75">
      <c r="A39" s="4" t="s">
        <v>35</v>
      </c>
      <c r="C39" s="10">
        <f>SUM(C32:C37)</f>
        <v>-1746867</v>
      </c>
      <c r="D39" s="10"/>
      <c r="E39" s="10">
        <f>SUM(E32:E37)</f>
        <v>3017816</v>
      </c>
    </row>
    <row r="40" ht="12.75">
      <c r="E40" s="21"/>
    </row>
    <row r="41" spans="1:5" ht="12.75">
      <c r="A41" s="1" t="s">
        <v>97</v>
      </c>
      <c r="C41" s="10">
        <v>234745</v>
      </c>
      <c r="E41" s="21">
        <v>274199</v>
      </c>
    </row>
    <row r="42" spans="1:5" ht="12.75">
      <c r="A42" s="1" t="s">
        <v>128</v>
      </c>
      <c r="C42" s="10">
        <v>-4314</v>
      </c>
      <c r="E42" s="21">
        <v>-233</v>
      </c>
    </row>
    <row r="43" spans="1:5" ht="12.75">
      <c r="A43" s="1" t="s">
        <v>36</v>
      </c>
      <c r="C43" s="14">
        <v>-2259287</v>
      </c>
      <c r="D43" s="3"/>
      <c r="E43" s="14">
        <v>-1934266</v>
      </c>
    </row>
    <row r="44" ht="12.75">
      <c r="E44" s="21"/>
    </row>
    <row r="45" spans="1:5" ht="12.75">
      <c r="A45" s="4" t="s">
        <v>52</v>
      </c>
      <c r="C45" s="10">
        <f>SUM(C39:C43)</f>
        <v>-3775723</v>
      </c>
      <c r="D45" s="10"/>
      <c r="E45" s="10">
        <f>SUM(E39:E43)</f>
        <v>1357516</v>
      </c>
    </row>
    <row r="46" spans="1:5" ht="12.75">
      <c r="A46" s="4"/>
      <c r="C46" s="1"/>
      <c r="E46" s="3"/>
    </row>
    <row r="47" spans="1:5" ht="12.75">
      <c r="A47" s="4"/>
      <c r="C47" s="1"/>
      <c r="E47" s="3"/>
    </row>
    <row r="48" spans="1:5" ht="12.75">
      <c r="A48" s="4"/>
      <c r="C48" s="1" t="s">
        <v>81</v>
      </c>
      <c r="E48" s="3"/>
    </row>
    <row r="49" spans="1:5" ht="12.75">
      <c r="A49" s="4"/>
      <c r="C49" s="1"/>
      <c r="E49" s="3"/>
    </row>
    <row r="50" spans="1:5" ht="12.75">
      <c r="A50" s="4"/>
      <c r="C50" s="1"/>
      <c r="E50" s="3"/>
    </row>
    <row r="51" spans="1:5" ht="12.75">
      <c r="A51" s="4"/>
      <c r="C51" s="1"/>
      <c r="E51" s="3"/>
    </row>
    <row r="52" spans="1:5" ht="12.75">
      <c r="A52" s="4"/>
      <c r="C52" s="1"/>
      <c r="E52" s="3"/>
    </row>
    <row r="53" spans="1:5" ht="12.75">
      <c r="A53" s="4"/>
      <c r="E53" s="21"/>
    </row>
    <row r="54" spans="1:5" ht="12.75">
      <c r="A54" s="4"/>
      <c r="E54" s="21"/>
    </row>
    <row r="55" spans="1:5" ht="12.75">
      <c r="A55" s="4"/>
      <c r="E55" s="21"/>
    </row>
    <row r="56" spans="1:5" ht="12.75">
      <c r="A56" s="4" t="s">
        <v>70</v>
      </c>
      <c r="E56" s="21"/>
    </row>
    <row r="57" spans="1:5" ht="12.75">
      <c r="A57" s="4" t="s">
        <v>0</v>
      </c>
      <c r="E57" s="21"/>
    </row>
    <row r="58" spans="1:5" ht="12.75">
      <c r="A58" s="4"/>
      <c r="E58" s="21"/>
    </row>
    <row r="59" ht="12.75">
      <c r="E59" s="21"/>
    </row>
    <row r="60" spans="1:5" s="4" customFormat="1" ht="14.25">
      <c r="A60" s="5" t="s">
        <v>33</v>
      </c>
      <c r="C60" s="20"/>
      <c r="E60" s="13" t="s">
        <v>115</v>
      </c>
    </row>
    <row r="61" spans="1:5" s="4" customFormat="1" ht="14.25">
      <c r="A61" s="5" t="s">
        <v>139</v>
      </c>
      <c r="C61" s="10"/>
      <c r="D61" s="1"/>
      <c r="E61" s="13" t="s">
        <v>116</v>
      </c>
    </row>
    <row r="62" spans="3:5" ht="12.75">
      <c r="C62" s="12" t="s">
        <v>107</v>
      </c>
      <c r="E62" s="12" t="s">
        <v>106</v>
      </c>
    </row>
    <row r="63" spans="3:5" ht="12.75">
      <c r="C63" s="12"/>
      <c r="D63" s="9"/>
      <c r="E63" s="29"/>
    </row>
    <row r="64" spans="3:5" ht="12.75">
      <c r="C64" s="13" t="s">
        <v>90</v>
      </c>
      <c r="D64" s="7"/>
      <c r="E64" s="23"/>
    </row>
    <row r="65" spans="4:5" ht="12.75">
      <c r="D65" s="3"/>
      <c r="E65" s="21"/>
    </row>
    <row r="66" spans="1:5" ht="12.75">
      <c r="A66" s="4" t="s">
        <v>53</v>
      </c>
      <c r="C66" s="10">
        <f>$C$45</f>
        <v>-3775723</v>
      </c>
      <c r="D66" s="10"/>
      <c r="E66" s="10">
        <f>$E$45</f>
        <v>1357516</v>
      </c>
    </row>
    <row r="67" spans="4:5" ht="12.75">
      <c r="D67" s="3"/>
      <c r="E67" s="21"/>
    </row>
    <row r="68" spans="1:5" ht="12.75">
      <c r="A68" s="4" t="s">
        <v>54</v>
      </c>
      <c r="C68" s="21"/>
      <c r="D68" s="3"/>
      <c r="E68" s="21"/>
    </row>
    <row r="69" spans="3:5" ht="12.75">
      <c r="C69" s="14"/>
      <c r="D69" s="3"/>
      <c r="E69" s="21"/>
    </row>
    <row r="70" spans="1:5" ht="12.75">
      <c r="A70" s="1" t="s">
        <v>55</v>
      </c>
      <c r="C70" s="16">
        <v>379135</v>
      </c>
      <c r="D70" s="28"/>
      <c r="E70" s="15">
        <v>668411</v>
      </c>
    </row>
    <row r="71" spans="1:5" ht="12.75">
      <c r="A71" s="1" t="s">
        <v>56</v>
      </c>
      <c r="C71" s="17">
        <v>-3095459</v>
      </c>
      <c r="D71" s="3"/>
      <c r="E71" s="17">
        <v>-1221107</v>
      </c>
    </row>
    <row r="72" spans="3:5" ht="12.75">
      <c r="C72" s="21"/>
      <c r="D72" s="3"/>
      <c r="E72" s="21"/>
    </row>
    <row r="73" spans="1:5" ht="12.75">
      <c r="A73" s="4" t="s">
        <v>37</v>
      </c>
      <c r="C73" s="21">
        <f>SUM(C70:C72)</f>
        <v>-2716324</v>
      </c>
      <c r="D73" s="21"/>
      <c r="E73" s="21">
        <f>SUM(E70:E72)</f>
        <v>-552696</v>
      </c>
    </row>
    <row r="74" ht="12.75">
      <c r="E74" s="21"/>
    </row>
    <row r="75" spans="1:5" ht="12.75">
      <c r="A75" s="4" t="s">
        <v>58</v>
      </c>
      <c r="E75" s="21"/>
    </row>
    <row r="76" spans="1:5" ht="12.75">
      <c r="A76" s="4"/>
      <c r="E76" s="21"/>
    </row>
    <row r="77" spans="1:5" ht="12.75">
      <c r="A77" s="1" t="s">
        <v>129</v>
      </c>
      <c r="C77" s="15">
        <v>643205</v>
      </c>
      <c r="D77" s="3"/>
      <c r="E77" s="15">
        <v>1033516</v>
      </c>
    </row>
    <row r="78" spans="1:5" ht="12.75">
      <c r="A78" s="1" t="s">
        <v>38</v>
      </c>
      <c r="C78" s="16">
        <v>0</v>
      </c>
      <c r="D78" s="3"/>
      <c r="E78" s="38">
        <v>0</v>
      </c>
    </row>
    <row r="79" spans="1:5" ht="12.75">
      <c r="A79" s="1" t="s">
        <v>86</v>
      </c>
      <c r="C79" s="16">
        <v>0</v>
      </c>
      <c r="D79" s="3"/>
      <c r="E79" s="16">
        <v>0</v>
      </c>
    </row>
    <row r="80" spans="1:5" ht="12.75">
      <c r="A80" s="1" t="s">
        <v>87</v>
      </c>
      <c r="C80" s="16">
        <v>-585936</v>
      </c>
      <c r="D80" s="3"/>
      <c r="E80" s="16">
        <v>-584410</v>
      </c>
    </row>
    <row r="81" spans="1:5" ht="12.75">
      <c r="A81" s="1" t="s">
        <v>88</v>
      </c>
      <c r="C81" s="17">
        <v>27000</v>
      </c>
      <c r="D81" s="3"/>
      <c r="E81" s="17">
        <v>79000</v>
      </c>
    </row>
    <row r="82" ht="12.75">
      <c r="E82" s="21"/>
    </row>
    <row r="83" spans="1:5" ht="12.75">
      <c r="A83" s="4" t="s">
        <v>57</v>
      </c>
      <c r="C83" s="14">
        <f>SUM(C77:C81)</f>
        <v>84269</v>
      </c>
      <c r="D83" s="21"/>
      <c r="E83" s="14">
        <f>SUM(E77:E81)</f>
        <v>528106</v>
      </c>
    </row>
    <row r="84" spans="1:5" ht="12.75">
      <c r="A84" s="4" t="s">
        <v>81</v>
      </c>
      <c r="B84" s="1" t="s">
        <v>81</v>
      </c>
      <c r="E84" s="21"/>
    </row>
    <row r="85" ht="12.75">
      <c r="E85" s="21"/>
    </row>
    <row r="86" spans="1:5" ht="12.75">
      <c r="A86" s="4" t="s">
        <v>126</v>
      </c>
      <c r="C86" s="10">
        <f>+C83+C73+C45</f>
        <v>-6407778</v>
      </c>
      <c r="D86" s="10"/>
      <c r="E86" s="10">
        <f>+E83+E73+E45</f>
        <v>1332926</v>
      </c>
    </row>
    <row r="87" spans="1:5" ht="12.75">
      <c r="A87" s="4"/>
      <c r="E87" s="21"/>
    </row>
    <row r="88" spans="3:5" ht="12.75">
      <c r="C88" s="10" t="s">
        <v>81</v>
      </c>
      <c r="E88" s="21"/>
    </row>
    <row r="89" spans="1:5" ht="12.75">
      <c r="A89" s="4" t="s">
        <v>89</v>
      </c>
      <c r="C89" s="10">
        <v>14451315</v>
      </c>
      <c r="E89" s="21">
        <v>13118389</v>
      </c>
    </row>
    <row r="90" spans="1:5" ht="12.75">
      <c r="A90" s="4"/>
      <c r="C90" s="14"/>
      <c r="D90" s="3"/>
      <c r="E90" s="14"/>
    </row>
    <row r="91" ht="12.75">
      <c r="E91" s="21"/>
    </row>
    <row r="92" spans="1:5" ht="13.5" thickBot="1">
      <c r="A92" s="4" t="s">
        <v>141</v>
      </c>
      <c r="C92" s="18">
        <f>+C86+C89</f>
        <v>8043537</v>
      </c>
      <c r="E92" s="18">
        <f>SUM(E86:E91)</f>
        <v>14451315</v>
      </c>
    </row>
    <row r="93" spans="1:5" ht="13.5" thickTop="1">
      <c r="A93" s="4"/>
      <c r="D93" s="3"/>
      <c r="E93" s="21"/>
    </row>
    <row r="94" ht="12.75">
      <c r="E94" s="21"/>
    </row>
    <row r="95" spans="1:5" ht="12.75">
      <c r="A95" s="4" t="s">
        <v>130</v>
      </c>
      <c r="E95" s="21"/>
    </row>
    <row r="96" spans="1:5" ht="12.75">
      <c r="A96" s="1" t="s">
        <v>39</v>
      </c>
      <c r="C96" s="10">
        <v>4001721</v>
      </c>
      <c r="E96" s="21">
        <v>10001726</v>
      </c>
    </row>
    <row r="97" spans="1:5" ht="12.75">
      <c r="A97" s="1" t="s">
        <v>6</v>
      </c>
      <c r="C97" s="10">
        <v>4041816</v>
      </c>
      <c r="E97" s="21">
        <v>4449589</v>
      </c>
    </row>
    <row r="98" ht="12.75">
      <c r="E98" s="21"/>
    </row>
    <row r="99" spans="3:5" ht="13.5" thickBot="1">
      <c r="C99" s="11">
        <f>SUM(C96:C98)</f>
        <v>8043537</v>
      </c>
      <c r="D99" s="3"/>
      <c r="E99" s="11">
        <f>SUM(E96:E98)</f>
        <v>14451315</v>
      </c>
    </row>
    <row r="100" spans="3:5" ht="13.5" thickTop="1">
      <c r="C100" s="21"/>
      <c r="D100" s="3"/>
      <c r="E100" s="21"/>
    </row>
    <row r="101" spans="3:5" ht="12.75">
      <c r="C101" s="21"/>
      <c r="D101" s="3"/>
      <c r="E101" s="21"/>
    </row>
    <row r="102" spans="1:5" s="4" customFormat="1" ht="12.75">
      <c r="A102" s="4" t="s">
        <v>65</v>
      </c>
      <c r="B102" s="7"/>
      <c r="C102" s="20"/>
      <c r="E102" s="20"/>
    </row>
    <row r="103" spans="1:5" s="4" customFormat="1" ht="12.75">
      <c r="A103" s="4" t="s">
        <v>114</v>
      </c>
      <c r="B103" s="7"/>
      <c r="C103" s="20"/>
      <c r="E103" s="20"/>
    </row>
    <row r="104" spans="2:6" ht="12.75">
      <c r="B104" s="10"/>
      <c r="D104" s="10"/>
      <c r="F104" s="10"/>
    </row>
    <row r="105" ht="12.75">
      <c r="A105" s="1" t="s">
        <v>42</v>
      </c>
    </row>
    <row r="107" ht="12.75">
      <c r="A107" s="1" t="s">
        <v>81</v>
      </c>
    </row>
  </sheetData>
  <printOptions/>
  <pageMargins left="0.75" right="0.18" top="0.89" bottom="0.95" header="0.3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PH LEW </cp:lastModifiedBy>
  <cp:lastPrinted>2004-11-24T09:18:51Z</cp:lastPrinted>
  <dcterms:created xsi:type="dcterms:W3CDTF">2002-10-18T03:28:47Z</dcterms:created>
  <dcterms:modified xsi:type="dcterms:W3CDTF">2004-11-25T00:58:52Z</dcterms:modified>
  <cp:category/>
  <cp:version/>
  <cp:contentType/>
  <cp:contentStatus/>
</cp:coreProperties>
</file>